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S:\ERB\PEBB\Outreach &amp; Training\BA websites\PEBB BA\EmployerGroups-ESDs-K12\2024\"/>
    </mc:Choice>
  </mc:AlternateContent>
  <xr:revisionPtr revIDLastSave="0" documentId="13_ncr:1_{207C0BDB-4E1E-4E81-9EE7-1876083853E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1" i="1" l="1"/>
  <c r="P21" i="1"/>
  <c r="K21" i="1"/>
  <c r="F21" i="1"/>
  <c r="U51" i="1"/>
  <c r="P51" i="1"/>
  <c r="K51" i="1"/>
  <c r="F51" i="1"/>
  <c r="U18" i="1"/>
  <c r="P18" i="1"/>
  <c r="K18" i="1"/>
  <c r="F18" i="1"/>
  <c r="U50" i="1" l="1"/>
  <c r="P50" i="1"/>
  <c r="K50" i="1"/>
  <c r="F50" i="1"/>
  <c r="U49" i="1"/>
  <c r="P49" i="1"/>
  <c r="K49" i="1"/>
  <c r="F49" i="1"/>
  <c r="U48" i="1"/>
  <c r="P48" i="1"/>
  <c r="K48" i="1"/>
  <c r="F48" i="1"/>
  <c r="U47" i="1"/>
  <c r="P47" i="1"/>
  <c r="K47" i="1"/>
  <c r="F47" i="1"/>
  <c r="U46" i="1"/>
  <c r="P46" i="1"/>
  <c r="K46" i="1"/>
  <c r="F46" i="1"/>
  <c r="U45" i="1"/>
  <c r="P45" i="1"/>
  <c r="K45" i="1"/>
  <c r="F45" i="1"/>
  <c r="U44" i="1"/>
  <c r="P44" i="1"/>
  <c r="K44" i="1"/>
  <c r="F44" i="1"/>
  <c r="U43" i="1"/>
  <c r="P43" i="1"/>
  <c r="K43" i="1"/>
  <c r="F43" i="1"/>
  <c r="U42" i="1"/>
  <c r="P42" i="1"/>
  <c r="K42" i="1"/>
  <c r="F42" i="1"/>
  <c r="U20" i="1"/>
  <c r="P20" i="1"/>
  <c r="K20" i="1"/>
  <c r="F20" i="1"/>
  <c r="U17" i="1"/>
  <c r="P17" i="1"/>
  <c r="K17" i="1"/>
  <c r="F17" i="1"/>
  <c r="U16" i="1"/>
  <c r="P16" i="1"/>
  <c r="K16" i="1"/>
  <c r="F16" i="1"/>
  <c r="U15" i="1"/>
  <c r="P15" i="1"/>
  <c r="K15" i="1"/>
  <c r="F15" i="1"/>
  <c r="U14" i="1"/>
  <c r="P14" i="1"/>
  <c r="K14" i="1"/>
  <c r="F14" i="1"/>
  <c r="U13" i="1"/>
  <c r="P13" i="1"/>
  <c r="K13" i="1"/>
  <c r="F13" i="1"/>
  <c r="U12" i="1"/>
  <c r="P12" i="1"/>
  <c r="K12" i="1"/>
  <c r="F12" i="1"/>
  <c r="U11" i="1"/>
  <c r="P11" i="1"/>
  <c r="K11" i="1"/>
  <c r="F11" i="1"/>
  <c r="U10" i="1"/>
  <c r="P10" i="1"/>
  <c r="K10" i="1"/>
  <c r="F10" i="1"/>
  <c r="U9" i="1"/>
  <c r="P9" i="1"/>
  <c r="K9" i="1"/>
  <c r="F9" i="1"/>
  <c r="F23" i="1" l="1"/>
  <c r="U55" i="1"/>
  <c r="U23" i="1"/>
  <c r="P23" i="1"/>
  <c r="K23" i="1"/>
  <c r="K55" i="1"/>
  <c r="P55" i="1"/>
  <c r="F55" i="1"/>
  <c r="S57" i="1" l="1"/>
  <c r="S25" i="1"/>
</calcChain>
</file>

<file path=xl/sharedStrings.xml><?xml version="1.0" encoding="utf-8"?>
<sst xmlns="http://schemas.openxmlformats.org/spreadsheetml/2006/main" count="233" uniqueCount="38">
  <si>
    <t>Projected PEBB Monthly Cost</t>
  </si>
  <si>
    <t>Employer Groups (e.g., counties, municipalities, political subdivisions, tribal governments)</t>
  </si>
  <si>
    <t>The following tool is designed to help you project or estimate your group's total cost for PEBB benefits for a month.</t>
  </si>
  <si>
    <t>Enter the number of employees that you project will enroll in each plan and each tier (e.g., subscriber and spouse). The worksheet will calculate the subtotals and the totals.</t>
  </si>
  <si>
    <r>
      <rPr>
        <b/>
        <sz val="16"/>
        <color indexed="8"/>
        <rFont val="Calibri"/>
        <family val="2"/>
      </rPr>
      <t>FULL PACKAGE RATES</t>
    </r>
    <r>
      <rPr>
        <sz val="11"/>
        <color theme="1"/>
        <rFont val="Calibri"/>
        <family val="2"/>
        <scheme val="minor"/>
      </rPr>
      <t xml:space="preserve"> (including medical/vision, dental, basic life and basic LTD)</t>
    </r>
  </si>
  <si>
    <t>Plan Name</t>
  </si>
  <si>
    <t>Subscriber</t>
  </si>
  <si>
    <t>Subscriber and Spouse</t>
  </si>
  <si>
    <t>Subscriber and Child(ren)</t>
  </si>
  <si>
    <t>Employee, Spouse, Child(ren)</t>
  </si>
  <si>
    <t>Kaiser Permanente NW  Classic</t>
  </si>
  <si>
    <t>x</t>
  </si>
  <si>
    <t>=</t>
  </si>
  <si>
    <t>Kaiser Permanente NW CDHP</t>
  </si>
  <si>
    <t>Kaiser Permanente WA Classic</t>
  </si>
  <si>
    <t>Kaiser Permanente WA CDHP</t>
  </si>
  <si>
    <t>Kaiser Permanente WA SoundChoice</t>
  </si>
  <si>
    <t>Kaiser Permanente Value</t>
  </si>
  <si>
    <t>Uniform Medical Plan Classic</t>
  </si>
  <si>
    <t>Uniform Medical Plan CDHP</t>
  </si>
  <si>
    <t>Medical waived (remain enrolled in dental and basic life and LTD)</t>
  </si>
  <si>
    <t>SUBTOTALS</t>
  </si>
  <si>
    <t>TOTAL PROJECTED MONTHLY COST</t>
  </si>
  <si>
    <r>
      <rPr>
        <b/>
        <i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  <scheme val="minor"/>
      </rPr>
      <t xml:space="preserve"> The following premium surcharges will be applied to employees who attest "yes" or do not attest to tobacco use and/or spouse and state-registered domestic partner premium surcharges. The employer must collect the amount of the premium surcharge from the employee and include in their payment to the HCA.</t>
    </r>
  </si>
  <si>
    <t>Premium Surcharges</t>
  </si>
  <si>
    <t xml:space="preserve">Tobacco Use </t>
  </si>
  <si>
    <t>Spouse/Domestic Partner</t>
  </si>
  <si>
    <r>
      <rPr>
        <b/>
        <sz val="16"/>
        <color indexed="8"/>
        <rFont val="Calibri"/>
        <family val="2"/>
      </rPr>
      <t>MEDICAL ONLY PACKAGE RATES</t>
    </r>
    <r>
      <rPr>
        <sz val="11"/>
        <color theme="1"/>
        <rFont val="Calibri"/>
        <family val="2"/>
        <scheme val="minor"/>
      </rPr>
      <t xml:space="preserve"> (including medical/vision only)</t>
    </r>
  </si>
  <si>
    <t>Employee, Spouse, and Child(ren)</t>
  </si>
  <si>
    <t>Kaiser Permanente WA  SoundChoice</t>
  </si>
  <si>
    <t xml:space="preserve">Medical waived </t>
  </si>
  <si>
    <t>No Cost</t>
  </si>
  <si>
    <r>
      <rPr>
        <b/>
        <i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  <scheme val="minor"/>
      </rPr>
      <t xml:space="preserve"> The following premium surcharges will be applied to employees who attest "yes" or do not attest to tobacco use and/or spouse/domestic partner premium surcharges. The employer must collect the amount of the premium surcharge from the employee and include in their payment to the HCA.</t>
    </r>
  </si>
  <si>
    <t xml:space="preserve">Uniform Medical Plan Plus </t>
  </si>
  <si>
    <t>Uniform Medical Plan Select</t>
  </si>
  <si>
    <t>Medical  and dental waived for SEBB enrollment(remain enrolled in dental and basic life and LTD)</t>
  </si>
  <si>
    <t xml:space="preserve">Note: These rates include the employer group rate surcharge authorized by RCW 41.05.050(2) (as amended by SB6475 (2016)), which for 2024 are $12 for Single Subscriber, $24 for Subscriber and Spouse, $21 for Subscriber and Child(ren), and $33 for Employee, Spouse, and Child(ren) coverage. </t>
  </si>
  <si>
    <t>The amounts in the table below are effective January through December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</si>
</sst>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8">
    <xf numFmtId="0" fontId="0" fillId="0" borderId="0" xfId="0"/>
    <xf numFmtId="0" fontId="1" fillId="0" borderId="2" xfId="0" applyFont="1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locked="0" hidden="1"/>
    </xf>
    <xf numFmtId="6" fontId="0" fillId="0" borderId="6" xfId="0" applyNumberFormat="1" applyBorder="1" applyAlignment="1" applyProtection="1">
      <alignment horizontal="right" vertical="center"/>
      <protection hidden="1"/>
    </xf>
    <xf numFmtId="0" fontId="0" fillId="0" borderId="5" xfId="0" applyBorder="1" applyAlignment="1" applyProtection="1">
      <alignment vertical="center"/>
      <protection hidden="1"/>
    </xf>
    <xf numFmtId="6" fontId="0" fillId="0" borderId="6" xfId="0" applyNumberFormat="1" applyBorder="1" applyAlignment="1" applyProtection="1">
      <alignment vertical="center"/>
      <protection hidden="1"/>
    </xf>
    <xf numFmtId="6" fontId="0" fillId="0" borderId="5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6" fontId="0" fillId="0" borderId="11" xfId="0" applyNumberFormat="1" applyBorder="1" applyAlignment="1" applyProtection="1">
      <alignment horizontal="right" vertical="center"/>
      <protection hidden="1"/>
    </xf>
    <xf numFmtId="6" fontId="0" fillId="0" borderId="0" xfId="0" applyNumberFormat="1" applyAlignment="1" applyProtection="1">
      <alignment horizontal="right" vertical="center"/>
      <protection hidden="1"/>
    </xf>
    <xf numFmtId="6" fontId="0" fillId="0" borderId="5" xfId="0" applyNumberFormat="1" applyBorder="1" applyAlignment="1" applyProtection="1">
      <alignment vertical="center"/>
      <protection hidden="1"/>
    </xf>
    <xf numFmtId="8" fontId="6" fillId="0" borderId="0" xfId="1" applyNumberFormat="1" applyFont="1" applyFill="1" applyBorder="1"/>
    <xf numFmtId="0" fontId="0" fillId="0" borderId="1" xfId="0" applyBorder="1" applyAlignment="1" applyProtection="1">
      <alignment vertical="center"/>
      <protection hidden="1"/>
    </xf>
    <xf numFmtId="6" fontId="0" fillId="0" borderId="11" xfId="0" applyNumberFormat="1" applyBorder="1" applyAlignment="1" applyProtection="1">
      <alignment vertical="center"/>
      <protection hidden="1"/>
    </xf>
    <xf numFmtId="8" fontId="7" fillId="0" borderId="0" xfId="1" applyNumberFormat="1" applyFont="1" applyFill="1" applyBorder="1"/>
    <xf numFmtId="8" fontId="7" fillId="0" borderId="4" xfId="1" applyNumberFormat="1" applyFont="1" applyFill="1" applyBorder="1"/>
    <xf numFmtId="6" fontId="0" fillId="0" borderId="5" xfId="0" applyNumberFormat="1" applyBorder="1" applyAlignment="1" applyProtection="1">
      <alignment horizontal="right" vertical="center"/>
      <protection hidden="1"/>
    </xf>
    <xf numFmtId="6" fontId="0" fillId="0" borderId="9" xfId="0" applyNumberFormat="1" applyBorder="1" applyAlignment="1" applyProtection="1">
      <alignment horizontal="right" vertical="center"/>
      <protection hidden="1"/>
    </xf>
    <xf numFmtId="6" fontId="0" fillId="0" borderId="1" xfId="0" applyNumberFormat="1" applyBorder="1" applyAlignment="1" applyProtection="1">
      <alignment horizontal="right" vertical="center"/>
      <protection hidden="1"/>
    </xf>
    <xf numFmtId="8" fontId="7" fillId="0" borderId="1" xfId="1" applyNumberFormat="1" applyFont="1" applyFill="1" applyBorder="1"/>
    <xf numFmtId="8" fontId="7" fillId="0" borderId="5" xfId="1" applyNumberFormat="1" applyFont="1" applyFill="1" applyBorder="1"/>
    <xf numFmtId="44" fontId="7" fillId="0" borderId="4" xfId="1" applyFont="1" applyFill="1" applyBorder="1"/>
    <xf numFmtId="44" fontId="0" fillId="0" borderId="4" xfId="0" applyNumberFormat="1" applyBorder="1" applyAlignment="1" applyProtection="1">
      <alignment horizontal="right" vertical="center"/>
      <protection hidden="1"/>
    </xf>
    <xf numFmtId="44" fontId="0" fillId="0" borderId="1" xfId="0" applyNumberFormat="1" applyBorder="1" applyAlignment="1" applyProtection="1">
      <alignment horizontal="center" vertical="center"/>
      <protection hidden="1"/>
    </xf>
    <xf numFmtId="44" fontId="7" fillId="0" borderId="7" xfId="1" applyFont="1" applyFill="1" applyBorder="1"/>
    <xf numFmtId="44" fontId="7" fillId="0" borderId="1" xfId="1" applyFont="1" applyFill="1" applyBorder="1"/>
    <xf numFmtId="44" fontId="7" fillId="0" borderId="5" xfId="1" applyFont="1" applyFill="1" applyBorder="1"/>
    <xf numFmtId="44" fontId="0" fillId="0" borderId="1" xfId="0" applyNumberFormat="1" applyBorder="1" applyAlignment="1" applyProtection="1">
      <alignment vertical="center"/>
      <protection hidden="1"/>
    </xf>
    <xf numFmtId="8" fontId="0" fillId="0" borderId="4" xfId="0" applyNumberFormat="1" applyBorder="1" applyAlignment="1" applyProtection="1">
      <alignment horizontal="center" vertical="center"/>
      <protection hidden="1"/>
    </xf>
    <xf numFmtId="8" fontId="0" fillId="0" borderId="5" xfId="0" applyNumberFormat="1" applyBorder="1" applyAlignment="1" applyProtection="1">
      <alignment horizontal="center" vertical="center"/>
      <protection hidden="1"/>
    </xf>
    <xf numFmtId="8" fontId="0" fillId="0" borderId="6" xfId="0" applyNumberFormat="1" applyBorder="1" applyAlignment="1" applyProtection="1">
      <alignment horizontal="center" vertical="center"/>
      <protection hidden="1"/>
    </xf>
    <xf numFmtId="44" fontId="0" fillId="0" borderId="4" xfId="0" applyNumberFormat="1" applyBorder="1" applyAlignment="1" applyProtection="1">
      <alignment horizontal="center" vertical="center"/>
      <protection hidden="1"/>
    </xf>
    <xf numFmtId="44" fontId="0" fillId="0" borderId="5" xfId="0" applyNumberFormat="1" applyBorder="1" applyAlignment="1" applyProtection="1">
      <alignment horizontal="center" vertical="center"/>
      <protection hidden="1"/>
    </xf>
    <xf numFmtId="44" fontId="0" fillId="0" borderId="6" xfId="0" applyNumberForma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44" fontId="0" fillId="0" borderId="8" xfId="0" applyNumberFormat="1" applyBorder="1" applyAlignment="1" applyProtection="1">
      <alignment horizontal="right" vertical="center"/>
      <protection hidden="1"/>
    </xf>
    <xf numFmtId="44" fontId="0" fillId="0" borderId="9" xfId="0" applyNumberFormat="1" applyBorder="1" applyAlignment="1" applyProtection="1">
      <alignment horizontal="right" vertical="center"/>
      <protection hidden="1"/>
    </xf>
    <xf numFmtId="44" fontId="0" fillId="0" borderId="10" xfId="0" applyNumberFormat="1" applyBorder="1" applyAlignment="1" applyProtection="1">
      <alignment horizontal="right" vertical="center"/>
      <protection hidden="1"/>
    </xf>
    <xf numFmtId="44" fontId="0" fillId="0" borderId="7" xfId="0" applyNumberFormat="1" applyBorder="1" applyAlignment="1" applyProtection="1">
      <alignment horizontal="right" vertical="center"/>
      <protection hidden="1"/>
    </xf>
    <xf numFmtId="44" fontId="0" fillId="0" borderId="1" xfId="0" applyNumberFormat="1" applyBorder="1" applyAlignment="1" applyProtection="1">
      <alignment horizontal="right" vertical="center"/>
      <protection hidden="1"/>
    </xf>
    <xf numFmtId="44" fontId="0" fillId="0" borderId="11" xfId="0" applyNumberForma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44" fontId="0" fillId="0" borderId="2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0" fillId="0" borderId="4" xfId="0" applyFill="1" applyBorder="1" applyAlignment="1" applyProtection="1">
      <alignment vertical="center"/>
      <protection hidden="1"/>
    </xf>
    <xf numFmtId="0" fontId="0" fillId="0" borderId="4" xfId="0" applyFill="1" applyBorder="1" applyAlignment="1" applyProtection="1">
      <alignment vertical="center" wrapText="1"/>
      <protection hidden="1"/>
    </xf>
    <xf numFmtId="0" fontId="0" fillId="0" borderId="2" xfId="0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vertical="center" wrapText="1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0"/>
  <sheetViews>
    <sheetView showGridLines="0" tabSelected="1" zoomScale="130" zoomScaleNormal="130" workbookViewId="0">
      <selection activeCell="N50" sqref="N50"/>
    </sheetView>
  </sheetViews>
  <sheetFormatPr defaultRowHeight="15" x14ac:dyDescent="0.25"/>
  <cols>
    <col min="1" max="1" width="35.42578125" customWidth="1"/>
    <col min="2" max="2" width="10" bestFit="1" customWidth="1"/>
    <col min="3" max="3" width="3" customWidth="1"/>
    <col min="5" max="5" width="3.140625" customWidth="1"/>
    <col min="6" max="6" width="11.28515625" customWidth="1"/>
    <col min="7" max="7" width="10.5703125" customWidth="1"/>
    <col min="8" max="8" width="3.5703125" customWidth="1"/>
    <col min="10" max="10" width="3.7109375" customWidth="1"/>
    <col min="11" max="11" width="12.140625" customWidth="1"/>
    <col min="12" max="12" width="9.85546875" bestFit="1" customWidth="1"/>
    <col min="13" max="13" width="3" customWidth="1"/>
    <col min="15" max="15" width="3.85546875" customWidth="1"/>
    <col min="16" max="16" width="11.85546875" customWidth="1"/>
    <col min="17" max="17" width="9.85546875" bestFit="1" customWidth="1"/>
    <col min="18" max="18" width="3.28515625" customWidth="1"/>
    <col min="20" max="20" width="3.42578125" customWidth="1"/>
    <col min="21" max="21" width="11.85546875" customWidth="1"/>
  </cols>
  <sheetData>
    <row r="1" spans="1:21" ht="34.5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24.75" customHeight="1" x14ac:dyDescent="0.2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4.75" customHeight="1" x14ac:dyDescent="0.25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24.75" customHeight="1" x14ac:dyDescent="0.25">
      <c r="A4" s="50" t="s">
        <v>36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24.75" customHeight="1" x14ac:dyDescent="0.25">
      <c r="A5" s="50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24.75" customHeight="1" x14ac:dyDescent="0.25">
      <c r="A6" s="59" t="s">
        <v>37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28.5" customHeight="1" x14ac:dyDescent="0.25">
      <c r="A7" s="52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1" x14ac:dyDescent="0.25">
      <c r="A8" s="1" t="s">
        <v>5</v>
      </c>
      <c r="B8" s="60" t="s">
        <v>6</v>
      </c>
      <c r="C8" s="60"/>
      <c r="D8" s="60"/>
      <c r="E8" s="60"/>
      <c r="F8" s="60"/>
      <c r="G8" s="61" t="s">
        <v>7</v>
      </c>
      <c r="H8" s="62"/>
      <c r="I8" s="62"/>
      <c r="J8" s="62"/>
      <c r="K8" s="63"/>
      <c r="L8" s="54" t="s">
        <v>8</v>
      </c>
      <c r="M8" s="55"/>
      <c r="N8" s="55"/>
      <c r="O8" s="55"/>
      <c r="P8" s="55"/>
      <c r="Q8" s="54" t="s">
        <v>9</v>
      </c>
      <c r="R8" s="55"/>
      <c r="S8" s="55"/>
      <c r="T8" s="55"/>
      <c r="U8" s="56"/>
    </row>
    <row r="9" spans="1:21" ht="18" customHeight="1" x14ac:dyDescent="0.25">
      <c r="A9" s="64" t="s">
        <v>10</v>
      </c>
      <c r="B9" s="30">
        <v>1202.32</v>
      </c>
      <c r="C9" s="3" t="s">
        <v>11</v>
      </c>
      <c r="D9" s="4"/>
      <c r="E9" s="3" t="s">
        <v>12</v>
      </c>
      <c r="F9" s="25">
        <f t="shared" ref="F9:F18" si="0">SUM(B9*D9)</f>
        <v>0</v>
      </c>
      <c r="G9" s="30">
        <v>2247.54</v>
      </c>
      <c r="H9" s="6" t="s">
        <v>11</v>
      </c>
      <c r="I9" s="4"/>
      <c r="J9" s="3" t="s">
        <v>12</v>
      </c>
      <c r="K9" s="7">
        <f t="shared" ref="K9:K18" si="1">SUM(G9*I9)</f>
        <v>0</v>
      </c>
      <c r="L9" s="28">
        <v>1986.24</v>
      </c>
      <c r="M9" s="3" t="s">
        <v>11</v>
      </c>
      <c r="N9" s="4"/>
      <c r="O9" s="3" t="s">
        <v>12</v>
      </c>
      <c r="P9" s="19">
        <f t="shared" ref="P9:P18" si="2">SUM(L9*N9)</f>
        <v>0</v>
      </c>
      <c r="Q9" s="30">
        <v>3031.46</v>
      </c>
      <c r="R9" s="3" t="s">
        <v>11</v>
      </c>
      <c r="S9" s="4"/>
      <c r="T9" s="3" t="s">
        <v>12</v>
      </c>
      <c r="U9" s="5">
        <f t="shared" ref="U9:U18" si="3">SUM(Q9*S9)</f>
        <v>0</v>
      </c>
    </row>
    <row r="10" spans="1:21" ht="18" customHeight="1" x14ac:dyDescent="0.25">
      <c r="A10" s="64" t="s">
        <v>13</v>
      </c>
      <c r="B10" s="30">
        <v>1070.8599999999999</v>
      </c>
      <c r="C10" s="3" t="s">
        <v>11</v>
      </c>
      <c r="D10" s="4"/>
      <c r="E10" s="3" t="s">
        <v>12</v>
      </c>
      <c r="F10" s="18">
        <f t="shared" si="0"/>
        <v>0</v>
      </c>
      <c r="G10" s="30">
        <v>1983.26</v>
      </c>
      <c r="H10" s="6" t="s">
        <v>11</v>
      </c>
      <c r="I10" s="4"/>
      <c r="J10" s="3" t="s">
        <v>12</v>
      </c>
      <c r="K10" s="7">
        <f t="shared" si="1"/>
        <v>0</v>
      </c>
      <c r="L10" s="29">
        <v>1769.74</v>
      </c>
      <c r="M10" s="3" t="s">
        <v>11</v>
      </c>
      <c r="N10" s="4"/>
      <c r="O10" s="3" t="s">
        <v>12</v>
      </c>
      <c r="P10" s="19">
        <f t="shared" si="2"/>
        <v>0</v>
      </c>
      <c r="Q10" s="30">
        <v>2623.81</v>
      </c>
      <c r="R10" s="8" t="s">
        <v>11</v>
      </c>
      <c r="S10" s="4"/>
      <c r="T10" s="3" t="s">
        <v>12</v>
      </c>
      <c r="U10" s="5">
        <f t="shared" si="3"/>
        <v>0</v>
      </c>
    </row>
    <row r="11" spans="1:21" ht="18" customHeight="1" x14ac:dyDescent="0.25">
      <c r="A11" s="65" t="s">
        <v>14</v>
      </c>
      <c r="B11" s="30">
        <v>1096.7</v>
      </c>
      <c r="C11" s="3" t="s">
        <v>11</v>
      </c>
      <c r="D11" s="4"/>
      <c r="E11" s="3" t="s">
        <v>12</v>
      </c>
      <c r="F11" s="26">
        <f t="shared" si="0"/>
        <v>0</v>
      </c>
      <c r="G11" s="30">
        <v>2036.3</v>
      </c>
      <c r="H11" s="21" t="s">
        <v>11</v>
      </c>
      <c r="I11" s="10"/>
      <c r="J11" s="9" t="s">
        <v>12</v>
      </c>
      <c r="K11" s="22">
        <f t="shared" si="1"/>
        <v>0</v>
      </c>
      <c r="L11" s="29">
        <v>1801.4</v>
      </c>
      <c r="M11" s="3" t="s">
        <v>11</v>
      </c>
      <c r="N11" s="4"/>
      <c r="O11" s="3" t="s">
        <v>12</v>
      </c>
      <c r="P11" s="19">
        <f t="shared" si="2"/>
        <v>0</v>
      </c>
      <c r="Q11" s="30">
        <v>2741</v>
      </c>
      <c r="R11" s="3" t="s">
        <v>11</v>
      </c>
      <c r="S11" s="4"/>
      <c r="T11" s="3" t="s">
        <v>12</v>
      </c>
      <c r="U11" s="5">
        <f t="shared" si="3"/>
        <v>0</v>
      </c>
    </row>
    <row r="12" spans="1:21" ht="18" customHeight="1" x14ac:dyDescent="0.25">
      <c r="A12" s="65" t="s">
        <v>15</v>
      </c>
      <c r="B12" s="30">
        <v>902.12</v>
      </c>
      <c r="C12" s="3" t="s">
        <v>11</v>
      </c>
      <c r="D12" s="4"/>
      <c r="E12" s="3" t="s">
        <v>12</v>
      </c>
      <c r="F12" s="25">
        <f>SUM(B12*D12)</f>
        <v>0</v>
      </c>
      <c r="G12" s="30">
        <v>1645.77</v>
      </c>
      <c r="H12" s="6" t="s">
        <v>11</v>
      </c>
      <c r="I12" s="4"/>
      <c r="J12" s="3" t="s">
        <v>12</v>
      </c>
      <c r="K12" s="7">
        <f>SUM(G12*I12)</f>
        <v>0</v>
      </c>
      <c r="L12" s="29">
        <v>1474.44</v>
      </c>
      <c r="M12" s="3" t="s">
        <v>11</v>
      </c>
      <c r="N12" s="4"/>
      <c r="O12" s="3" t="s">
        <v>12</v>
      </c>
      <c r="P12" s="19">
        <f>SUM(L12*N12)</f>
        <v>0</v>
      </c>
      <c r="Q12" s="30">
        <v>2159.77</v>
      </c>
      <c r="R12" s="3" t="s">
        <v>11</v>
      </c>
      <c r="S12" s="4"/>
      <c r="T12" s="3" t="s">
        <v>12</v>
      </c>
      <c r="U12" s="5">
        <f>SUM(Q12*S12)</f>
        <v>0</v>
      </c>
    </row>
    <row r="13" spans="1:21" ht="18" customHeight="1" x14ac:dyDescent="0.25">
      <c r="A13" s="65" t="s">
        <v>16</v>
      </c>
      <c r="B13" s="30">
        <v>940.55</v>
      </c>
      <c r="C13" s="3" t="s">
        <v>11</v>
      </c>
      <c r="D13" s="4"/>
      <c r="E13" s="9" t="s">
        <v>12</v>
      </c>
      <c r="F13" s="27">
        <f t="shared" si="0"/>
        <v>0</v>
      </c>
      <c r="G13" s="30">
        <v>1724.01</v>
      </c>
      <c r="H13" s="6" t="s">
        <v>11</v>
      </c>
      <c r="I13" s="4"/>
      <c r="J13" s="3" t="s">
        <v>12</v>
      </c>
      <c r="K13" s="7">
        <f t="shared" si="1"/>
        <v>0</v>
      </c>
      <c r="L13" s="29">
        <v>1528.14</v>
      </c>
      <c r="M13" s="3" t="s">
        <v>11</v>
      </c>
      <c r="N13" s="4"/>
      <c r="O13" s="3" t="s">
        <v>12</v>
      </c>
      <c r="P13" s="19">
        <f t="shared" si="2"/>
        <v>0</v>
      </c>
      <c r="Q13" s="30">
        <v>2311.59</v>
      </c>
      <c r="R13" s="3" t="s">
        <v>11</v>
      </c>
      <c r="S13" s="4"/>
      <c r="T13" s="3" t="s">
        <v>12</v>
      </c>
      <c r="U13" s="5">
        <f t="shared" si="3"/>
        <v>0</v>
      </c>
    </row>
    <row r="14" spans="1:21" ht="18" customHeight="1" x14ac:dyDescent="0.25">
      <c r="A14" s="65" t="s">
        <v>17</v>
      </c>
      <c r="B14" s="30">
        <v>1082.51</v>
      </c>
      <c r="C14" s="3" t="s">
        <v>11</v>
      </c>
      <c r="D14" s="4"/>
      <c r="E14" s="3" t="s">
        <v>12</v>
      </c>
      <c r="F14" s="25">
        <f>SUM(B14*D14)</f>
        <v>0</v>
      </c>
      <c r="G14" s="30">
        <v>2007.91</v>
      </c>
      <c r="H14" s="6" t="s">
        <v>11</v>
      </c>
      <c r="I14" s="4"/>
      <c r="J14" s="3" t="s">
        <v>12</v>
      </c>
      <c r="K14" s="7">
        <f>SUM(G14*I14)</f>
        <v>0</v>
      </c>
      <c r="L14" s="29">
        <v>1776.56</v>
      </c>
      <c r="M14" s="3" t="s">
        <v>11</v>
      </c>
      <c r="N14" s="4"/>
      <c r="O14" s="3" t="s">
        <v>12</v>
      </c>
      <c r="P14" s="19">
        <f>SUM(L14*N14)</f>
        <v>0</v>
      </c>
      <c r="Q14" s="30">
        <v>2701.97</v>
      </c>
      <c r="R14" s="3" t="s">
        <v>11</v>
      </c>
      <c r="S14" s="4"/>
      <c r="T14" s="3" t="s">
        <v>12</v>
      </c>
      <c r="U14" s="5">
        <f>SUM(Q14*S14)</f>
        <v>0</v>
      </c>
    </row>
    <row r="15" spans="1:21" ht="18" customHeight="1" x14ac:dyDescent="0.25">
      <c r="A15" s="64" t="s">
        <v>18</v>
      </c>
      <c r="B15" s="30">
        <v>994.82</v>
      </c>
      <c r="C15" s="3" t="s">
        <v>11</v>
      </c>
      <c r="D15" s="4"/>
      <c r="E15" s="3" t="s">
        <v>12</v>
      </c>
      <c r="F15" s="25">
        <f t="shared" si="0"/>
        <v>0</v>
      </c>
      <c r="G15" s="30">
        <v>1832.54</v>
      </c>
      <c r="H15" s="6" t="s">
        <v>11</v>
      </c>
      <c r="I15" s="4"/>
      <c r="J15" s="3" t="s">
        <v>12</v>
      </c>
      <c r="K15" s="7">
        <f t="shared" si="1"/>
        <v>0</v>
      </c>
      <c r="L15" s="29">
        <v>1623.11</v>
      </c>
      <c r="M15" s="3" t="s">
        <v>11</v>
      </c>
      <c r="N15" s="4"/>
      <c r="O15" s="3" t="s">
        <v>12</v>
      </c>
      <c r="P15" s="19">
        <f t="shared" si="2"/>
        <v>0</v>
      </c>
      <c r="Q15" s="30">
        <v>2460.83</v>
      </c>
      <c r="R15" s="3" t="s">
        <v>11</v>
      </c>
      <c r="S15" s="4"/>
      <c r="T15" s="3" t="s">
        <v>12</v>
      </c>
      <c r="U15" s="5">
        <f t="shared" si="3"/>
        <v>0</v>
      </c>
    </row>
    <row r="16" spans="1:21" ht="18" customHeight="1" x14ac:dyDescent="0.25">
      <c r="A16" s="64" t="s">
        <v>19</v>
      </c>
      <c r="B16" s="30">
        <v>910.93</v>
      </c>
      <c r="C16" s="3" t="s">
        <v>11</v>
      </c>
      <c r="D16" s="4"/>
      <c r="E16" s="9" t="s">
        <v>12</v>
      </c>
      <c r="F16" s="25">
        <f t="shared" si="0"/>
        <v>0</v>
      </c>
      <c r="G16" s="30">
        <v>1663.4</v>
      </c>
      <c r="H16" s="6" t="s">
        <v>11</v>
      </c>
      <c r="I16" s="4"/>
      <c r="J16" s="3" t="s">
        <v>12</v>
      </c>
      <c r="K16" s="7">
        <f t="shared" si="1"/>
        <v>0</v>
      </c>
      <c r="L16" s="29">
        <v>1489.87</v>
      </c>
      <c r="M16" s="3" t="s">
        <v>11</v>
      </c>
      <c r="N16" s="4"/>
      <c r="O16" s="3" t="s">
        <v>12</v>
      </c>
      <c r="P16" s="19">
        <f t="shared" si="2"/>
        <v>0</v>
      </c>
      <c r="Q16" s="30">
        <v>2184.0100000000002</v>
      </c>
      <c r="R16" s="3" t="s">
        <v>11</v>
      </c>
      <c r="S16" s="4"/>
      <c r="T16" s="3" t="s">
        <v>12</v>
      </c>
      <c r="U16" s="5">
        <f t="shared" si="3"/>
        <v>0</v>
      </c>
    </row>
    <row r="17" spans="1:21" ht="18" customHeight="1" x14ac:dyDescent="0.25">
      <c r="A17" s="64" t="s">
        <v>33</v>
      </c>
      <c r="B17" s="30">
        <v>979.64</v>
      </c>
      <c r="C17" s="3" t="s">
        <v>11</v>
      </c>
      <c r="D17" s="4"/>
      <c r="E17" s="3" t="s">
        <v>12</v>
      </c>
      <c r="F17" s="25">
        <f t="shared" si="0"/>
        <v>0</v>
      </c>
      <c r="G17" s="30">
        <v>1802.18</v>
      </c>
      <c r="H17" s="6" t="s">
        <v>11</v>
      </c>
      <c r="I17" s="4"/>
      <c r="J17" s="3" t="s">
        <v>12</v>
      </c>
      <c r="K17" s="7">
        <f t="shared" si="1"/>
        <v>0</v>
      </c>
      <c r="L17" s="29">
        <v>1596.55</v>
      </c>
      <c r="M17" s="3" t="s">
        <v>11</v>
      </c>
      <c r="N17" s="4"/>
      <c r="O17" s="3" t="s">
        <v>12</v>
      </c>
      <c r="P17" s="19">
        <f t="shared" si="2"/>
        <v>0</v>
      </c>
      <c r="Q17" s="30">
        <v>2419.09</v>
      </c>
      <c r="R17" s="3" t="s">
        <v>11</v>
      </c>
      <c r="S17" s="4"/>
      <c r="T17" s="3" t="s">
        <v>12</v>
      </c>
      <c r="U17" s="5">
        <f t="shared" si="3"/>
        <v>0</v>
      </c>
    </row>
    <row r="18" spans="1:21" ht="18" customHeight="1" x14ac:dyDescent="0.25">
      <c r="A18" s="2" t="s">
        <v>34</v>
      </c>
      <c r="B18" s="30">
        <v>929.75</v>
      </c>
      <c r="C18" s="3" t="s">
        <v>11</v>
      </c>
      <c r="D18" s="4"/>
      <c r="E18" s="3" t="s">
        <v>12</v>
      </c>
      <c r="F18" s="25">
        <f t="shared" si="0"/>
        <v>0</v>
      </c>
      <c r="G18" s="33">
        <v>1702.41</v>
      </c>
      <c r="H18" s="6" t="s">
        <v>11</v>
      </c>
      <c r="I18" s="4"/>
      <c r="J18" s="3" t="s">
        <v>12</v>
      </c>
      <c r="K18" s="7">
        <f t="shared" si="1"/>
        <v>0</v>
      </c>
      <c r="L18" s="29">
        <v>1509.24</v>
      </c>
      <c r="M18" s="3" t="s">
        <v>11</v>
      </c>
      <c r="N18" s="4"/>
      <c r="O18" s="3" t="s">
        <v>12</v>
      </c>
      <c r="P18" s="19">
        <f t="shared" si="2"/>
        <v>0</v>
      </c>
      <c r="Q18" s="30">
        <v>2281.9</v>
      </c>
      <c r="R18" s="3" t="s">
        <v>11</v>
      </c>
      <c r="S18" s="4"/>
      <c r="T18" s="3" t="s">
        <v>12</v>
      </c>
      <c r="U18" s="5">
        <f t="shared" si="3"/>
        <v>0</v>
      </c>
    </row>
    <row r="19" spans="1:21" x14ac:dyDescent="0.25">
      <c r="A19" s="12"/>
      <c r="B19" s="23"/>
      <c r="C19" s="13"/>
      <c r="D19" s="13"/>
      <c r="E19" s="13"/>
      <c r="F19" s="14"/>
      <c r="G19" s="12"/>
      <c r="H19" s="12"/>
      <c r="I19" s="12"/>
      <c r="J19" s="13"/>
      <c r="K19" s="12"/>
      <c r="L19" s="12"/>
      <c r="M19" s="13"/>
      <c r="N19" s="12"/>
      <c r="O19" s="13"/>
      <c r="P19" s="12"/>
      <c r="Q19" s="14"/>
      <c r="R19" s="13"/>
      <c r="S19" s="13"/>
      <c r="T19" s="13"/>
      <c r="U19" s="12"/>
    </row>
    <row r="20" spans="1:21" ht="30" x14ac:dyDescent="0.25">
      <c r="A20" s="15" t="s">
        <v>20</v>
      </c>
      <c r="B20" s="31">
        <v>157.1</v>
      </c>
      <c r="C20" s="3" t="s">
        <v>11</v>
      </c>
      <c r="D20" s="4"/>
      <c r="E20" s="3" t="s">
        <v>12</v>
      </c>
      <c r="F20" s="5">
        <f>SUM(B20*D20)</f>
        <v>0</v>
      </c>
      <c r="G20" s="31">
        <v>157.1</v>
      </c>
      <c r="H20" s="6" t="s">
        <v>11</v>
      </c>
      <c r="I20" s="4"/>
      <c r="J20" s="3" t="s">
        <v>12</v>
      </c>
      <c r="K20" s="7">
        <f>SUM(G20*I20)</f>
        <v>0</v>
      </c>
      <c r="L20" s="31">
        <v>157.1</v>
      </c>
      <c r="M20" s="3" t="s">
        <v>11</v>
      </c>
      <c r="N20" s="4"/>
      <c r="O20" s="3" t="s">
        <v>12</v>
      </c>
      <c r="P20" s="7">
        <f>SUM(L20*N20)</f>
        <v>0</v>
      </c>
      <c r="Q20" s="31">
        <v>157.1</v>
      </c>
      <c r="R20" s="3" t="s">
        <v>11</v>
      </c>
      <c r="S20" s="4"/>
      <c r="T20" s="3" t="s">
        <v>12</v>
      </c>
      <c r="U20" s="5">
        <f>SUM(Q20*S20)</f>
        <v>0</v>
      </c>
    </row>
    <row r="21" spans="1:21" ht="45" x14ac:dyDescent="0.25">
      <c r="A21" s="15" t="s">
        <v>35</v>
      </c>
      <c r="B21" s="31">
        <v>76.069999999999993</v>
      </c>
      <c r="C21" s="3" t="s">
        <v>11</v>
      </c>
      <c r="D21" s="4"/>
      <c r="E21" s="3" t="s">
        <v>12</v>
      </c>
      <c r="F21" s="5">
        <f>SUM(B21*D21)</f>
        <v>0</v>
      </c>
      <c r="G21" s="31">
        <v>76.069999999999993</v>
      </c>
      <c r="H21" s="6" t="s">
        <v>11</v>
      </c>
      <c r="I21" s="4"/>
      <c r="J21" s="3" t="s">
        <v>12</v>
      </c>
      <c r="K21" s="7">
        <f>SUM(G21*I21)</f>
        <v>0</v>
      </c>
      <c r="L21" s="31">
        <v>76.069999999999993</v>
      </c>
      <c r="M21" s="3" t="s">
        <v>11</v>
      </c>
      <c r="N21" s="4"/>
      <c r="O21" s="3" t="s">
        <v>12</v>
      </c>
      <c r="P21" s="7">
        <f>SUM(L21*N21)</f>
        <v>0</v>
      </c>
      <c r="Q21" s="31">
        <v>76.069999999999993</v>
      </c>
      <c r="R21" s="3" t="s">
        <v>11</v>
      </c>
      <c r="S21" s="4"/>
      <c r="T21" s="3" t="s">
        <v>12</v>
      </c>
      <c r="U21" s="5">
        <f>SUM(Q21*S21)</f>
        <v>0</v>
      </c>
    </row>
    <row r="22" spans="1:21" x14ac:dyDescent="0.25">
      <c r="A22" s="12"/>
      <c r="B22" s="13"/>
      <c r="C22" s="13"/>
      <c r="D22" s="13"/>
      <c r="E22" s="13"/>
      <c r="F22" s="13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x14ac:dyDescent="0.25">
      <c r="A23" s="16" t="s">
        <v>21</v>
      </c>
      <c r="B23" s="13"/>
      <c r="C23" s="13"/>
      <c r="D23" s="13"/>
      <c r="E23" s="13"/>
      <c r="F23" s="32">
        <f>SUM(F9,F10,F11,F12,F13,F14,F15,F16,F17,F18,F20,F21)</f>
        <v>0</v>
      </c>
      <c r="G23" s="12"/>
      <c r="H23" s="12"/>
      <c r="I23" s="12"/>
      <c r="J23" s="12"/>
      <c r="K23" s="32">
        <f>SUM(K9,K10,K11,K12,K13,K14,K15,K16,K17,K18,K20,K21)</f>
        <v>0</v>
      </c>
      <c r="L23" s="12"/>
      <c r="M23" s="12"/>
      <c r="N23" s="12"/>
      <c r="O23" s="12"/>
      <c r="P23" s="32">
        <f>SUM(P9,P10,P11,P12,P13,P14,P15,P16,P17,P18,P20,P21)</f>
        <v>0</v>
      </c>
      <c r="Q23" s="12"/>
      <c r="R23" s="12"/>
      <c r="S23" s="12"/>
      <c r="T23" s="12"/>
      <c r="U23" s="32">
        <f>SUM(U9,U10,U11,U12,U13,U14,U15,U16,U17,U18,U20,U21)</f>
        <v>0</v>
      </c>
    </row>
    <row r="24" spans="1:21" x14ac:dyDescent="0.25">
      <c r="A24" s="12"/>
      <c r="B24" s="13"/>
      <c r="C24" s="13"/>
      <c r="D24" s="13"/>
      <c r="E24" s="13"/>
      <c r="F24" s="13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x14ac:dyDescent="0.25">
      <c r="A25" s="12"/>
      <c r="B25" s="13"/>
      <c r="C25" s="13"/>
      <c r="D25" s="13"/>
      <c r="E25" s="13"/>
      <c r="F25" s="13"/>
      <c r="G25" s="12"/>
      <c r="H25" s="12"/>
      <c r="I25" s="12"/>
      <c r="J25" s="12"/>
      <c r="K25" s="12"/>
      <c r="L25" s="12"/>
      <c r="M25" s="12"/>
      <c r="N25" s="12"/>
      <c r="O25" s="12"/>
      <c r="P25" s="43" t="s">
        <v>22</v>
      </c>
      <c r="Q25" s="43"/>
      <c r="R25" s="12"/>
      <c r="S25" s="44">
        <f>SUM(F23,K23,P23,U23)</f>
        <v>0</v>
      </c>
      <c r="T25" s="45"/>
      <c r="U25" s="46"/>
    </row>
    <row r="26" spans="1:21" x14ac:dyDescent="0.25">
      <c r="A26" s="12"/>
      <c r="B26" s="13"/>
      <c r="C26" s="13"/>
      <c r="D26" s="13"/>
      <c r="E26" s="13"/>
      <c r="F26" s="13"/>
      <c r="G26" s="12"/>
      <c r="H26" s="12"/>
      <c r="I26" s="12"/>
      <c r="J26" s="12"/>
      <c r="K26" s="12"/>
      <c r="L26" s="12"/>
      <c r="M26" s="12"/>
      <c r="N26" s="12"/>
      <c r="O26" s="12"/>
      <c r="P26" s="43"/>
      <c r="Q26" s="43"/>
      <c r="R26" s="12"/>
      <c r="S26" s="47"/>
      <c r="T26" s="48"/>
      <c r="U26" s="49"/>
    </row>
    <row r="27" spans="1:21" x14ac:dyDescent="0.25">
      <c r="A27" s="12"/>
      <c r="B27" s="13"/>
      <c r="C27" s="13"/>
      <c r="D27" s="13"/>
      <c r="E27" s="13"/>
      <c r="F27" s="13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x14ac:dyDescent="0.25">
      <c r="A28" s="50" t="s">
        <v>23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</row>
    <row r="29" spans="1:21" x14ac:dyDescent="0.25">
      <c r="A29" s="11" t="s">
        <v>24</v>
      </c>
      <c r="B29" s="13"/>
      <c r="C29" s="13"/>
      <c r="D29" s="13"/>
      <c r="E29" s="13"/>
      <c r="F29" s="13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x14ac:dyDescent="0.25">
      <c r="A30" s="11" t="s">
        <v>25</v>
      </c>
      <c r="B30" s="42">
        <v>25</v>
      </c>
      <c r="C30" s="51"/>
      <c r="D30" s="51"/>
      <c r="E30" s="51"/>
      <c r="F30" s="51"/>
      <c r="G30" s="51">
        <v>25</v>
      </c>
      <c r="H30" s="51"/>
      <c r="I30" s="51"/>
      <c r="J30" s="51"/>
      <c r="K30" s="51"/>
      <c r="L30" s="51">
        <v>25</v>
      </c>
      <c r="M30" s="51"/>
      <c r="N30" s="51"/>
      <c r="O30" s="51"/>
      <c r="P30" s="51"/>
      <c r="Q30" s="51">
        <v>25</v>
      </c>
      <c r="R30" s="51"/>
      <c r="S30" s="51"/>
      <c r="T30" s="51"/>
      <c r="U30" s="51"/>
    </row>
    <row r="31" spans="1:21" x14ac:dyDescent="0.25">
      <c r="A31" s="11" t="s">
        <v>26</v>
      </c>
      <c r="B31" s="40"/>
      <c r="C31" s="41"/>
      <c r="D31" s="41"/>
      <c r="E31" s="41"/>
      <c r="F31" s="42"/>
      <c r="G31" s="40">
        <v>50</v>
      </c>
      <c r="H31" s="41"/>
      <c r="I31" s="41"/>
      <c r="J31" s="41"/>
      <c r="K31" s="42"/>
      <c r="L31" s="40"/>
      <c r="M31" s="41"/>
      <c r="N31" s="41"/>
      <c r="O31" s="41"/>
      <c r="P31" s="42"/>
      <c r="Q31" s="40">
        <v>50</v>
      </c>
      <c r="R31" s="41"/>
      <c r="S31" s="41"/>
      <c r="T31" s="41"/>
      <c r="U31" s="42"/>
    </row>
    <row r="32" spans="1:21" x14ac:dyDescent="0.25">
      <c r="A32" s="12"/>
      <c r="B32" s="13"/>
      <c r="C32" s="13"/>
      <c r="D32" s="13"/>
      <c r="E32" s="13"/>
      <c r="F32" s="13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x14ac:dyDescent="0.25">
      <c r="A33" s="12"/>
      <c r="B33" s="13"/>
      <c r="C33" s="13"/>
      <c r="D33" s="13"/>
      <c r="E33" s="13"/>
      <c r="F33" s="13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x14ac:dyDescent="0.25">
      <c r="A34" s="12"/>
      <c r="B34" s="13"/>
      <c r="C34" s="13"/>
      <c r="D34" s="13"/>
      <c r="E34" s="13"/>
      <c r="F34" s="13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x14ac:dyDescent="0.25">
      <c r="A35" s="12"/>
      <c r="B35" s="13"/>
      <c r="C35" s="13"/>
      <c r="D35" s="13"/>
      <c r="E35" s="13"/>
      <c r="F35" s="13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x14ac:dyDescent="0.25">
      <c r="A36" s="12"/>
      <c r="B36" s="13"/>
      <c r="C36" s="13"/>
      <c r="D36" s="13"/>
      <c r="E36" s="13"/>
      <c r="F36" s="13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x14ac:dyDescent="0.25">
      <c r="A37" s="12"/>
      <c r="B37" s="13"/>
      <c r="C37" s="13"/>
      <c r="D37" s="13"/>
      <c r="E37" s="13"/>
      <c r="F37" s="13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x14ac:dyDescent="0.25">
      <c r="A38" s="12"/>
      <c r="B38" s="13"/>
      <c r="C38" s="13"/>
      <c r="D38" s="13"/>
      <c r="E38" s="13"/>
      <c r="F38" s="13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x14ac:dyDescent="0.25">
      <c r="A39" s="12"/>
      <c r="B39" s="13"/>
      <c r="C39" s="13"/>
      <c r="D39" s="13"/>
      <c r="E39" s="13"/>
      <c r="F39" s="13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ht="21" x14ac:dyDescent="0.25">
      <c r="A40" s="52" t="s">
        <v>27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</row>
    <row r="41" spans="1:21" ht="17.45" customHeight="1" x14ac:dyDescent="0.25">
      <c r="A41" s="1" t="s">
        <v>5</v>
      </c>
      <c r="B41" s="53" t="s">
        <v>6</v>
      </c>
      <c r="C41" s="53"/>
      <c r="D41" s="53"/>
      <c r="E41" s="53"/>
      <c r="F41" s="53"/>
      <c r="G41" s="54" t="s">
        <v>7</v>
      </c>
      <c r="H41" s="55"/>
      <c r="I41" s="55"/>
      <c r="J41" s="55"/>
      <c r="K41" s="56"/>
      <c r="L41" s="54" t="s">
        <v>8</v>
      </c>
      <c r="M41" s="55"/>
      <c r="N41" s="55"/>
      <c r="O41" s="55"/>
      <c r="P41" s="56"/>
      <c r="Q41" s="54" t="s">
        <v>28</v>
      </c>
      <c r="R41" s="55"/>
      <c r="S41" s="55"/>
      <c r="T41" s="55"/>
      <c r="U41" s="56"/>
    </row>
    <row r="42" spans="1:21" ht="17.45" customHeight="1" x14ac:dyDescent="0.25">
      <c r="A42" s="66" t="s">
        <v>10</v>
      </c>
      <c r="B42" s="34">
        <v>1115.23</v>
      </c>
      <c r="C42" s="9" t="s">
        <v>11</v>
      </c>
      <c r="D42" s="10"/>
      <c r="E42" s="9" t="s">
        <v>12</v>
      </c>
      <c r="F42" s="17">
        <f t="shared" ref="F42:F51" si="4">SUM(B42*D42)</f>
        <v>0</v>
      </c>
      <c r="G42" s="34">
        <v>2160.4499999999998</v>
      </c>
      <c r="H42" s="6" t="s">
        <v>11</v>
      </c>
      <c r="I42" s="4"/>
      <c r="J42" s="3" t="s">
        <v>12</v>
      </c>
      <c r="K42" s="7">
        <f t="shared" ref="K42:K51" si="5">SUM(G42*I42)</f>
        <v>0</v>
      </c>
      <c r="L42" s="34">
        <v>1899.15</v>
      </c>
      <c r="M42" s="3" t="s">
        <v>11</v>
      </c>
      <c r="N42" s="4"/>
      <c r="O42" s="3" t="s">
        <v>12</v>
      </c>
      <c r="P42" s="19">
        <f t="shared" ref="P42:P51" si="6">SUM(L42*N42)</f>
        <v>0</v>
      </c>
      <c r="Q42" s="30">
        <v>2944.37</v>
      </c>
      <c r="R42" s="3" t="s">
        <v>11</v>
      </c>
      <c r="S42" s="4"/>
      <c r="T42" s="3" t="s">
        <v>12</v>
      </c>
      <c r="U42" s="5">
        <f t="shared" ref="U42:U51" si="7">SUM(Q42*S42)</f>
        <v>0</v>
      </c>
    </row>
    <row r="43" spans="1:21" ht="17.45" customHeight="1" x14ac:dyDescent="0.25">
      <c r="A43" s="66" t="s">
        <v>13</v>
      </c>
      <c r="B43" s="35">
        <v>983.77</v>
      </c>
      <c r="C43" s="3" t="s">
        <v>11</v>
      </c>
      <c r="D43" s="4"/>
      <c r="E43" s="3" t="s">
        <v>12</v>
      </c>
      <c r="F43" s="5">
        <f t="shared" si="4"/>
        <v>0</v>
      </c>
      <c r="G43" s="35">
        <v>1896.17</v>
      </c>
      <c r="H43" s="6" t="s">
        <v>11</v>
      </c>
      <c r="I43" s="4"/>
      <c r="J43" s="3" t="s">
        <v>12</v>
      </c>
      <c r="K43" s="7">
        <f t="shared" si="5"/>
        <v>0</v>
      </c>
      <c r="L43" s="35">
        <v>1682.65</v>
      </c>
      <c r="M43" s="3" t="s">
        <v>11</v>
      </c>
      <c r="N43" s="4"/>
      <c r="O43" s="3" t="s">
        <v>12</v>
      </c>
      <c r="P43" s="19">
        <f t="shared" si="6"/>
        <v>0</v>
      </c>
      <c r="Q43" s="30">
        <v>2536.7199999999998</v>
      </c>
      <c r="R43" s="8" t="s">
        <v>11</v>
      </c>
      <c r="S43" s="4"/>
      <c r="T43" s="3" t="s">
        <v>12</v>
      </c>
      <c r="U43" s="5">
        <f t="shared" si="7"/>
        <v>0</v>
      </c>
    </row>
    <row r="44" spans="1:21" ht="17.45" customHeight="1" x14ac:dyDescent="0.25">
      <c r="A44" s="67" t="s">
        <v>14</v>
      </c>
      <c r="B44" s="35">
        <v>1009.61</v>
      </c>
      <c r="C44" s="3" t="s">
        <v>11</v>
      </c>
      <c r="D44" s="4"/>
      <c r="E44" s="3" t="s">
        <v>12</v>
      </c>
      <c r="F44" s="5">
        <f t="shared" si="4"/>
        <v>0</v>
      </c>
      <c r="G44" s="35">
        <v>1949.21</v>
      </c>
      <c r="H44" s="6" t="s">
        <v>11</v>
      </c>
      <c r="I44" s="4"/>
      <c r="J44" s="3" t="s">
        <v>12</v>
      </c>
      <c r="K44" s="7">
        <f t="shared" si="5"/>
        <v>0</v>
      </c>
      <c r="L44" s="35">
        <v>1714.31</v>
      </c>
      <c r="M44" s="3" t="s">
        <v>11</v>
      </c>
      <c r="N44" s="4"/>
      <c r="O44" s="3" t="s">
        <v>12</v>
      </c>
      <c r="P44" s="19">
        <f t="shared" si="6"/>
        <v>0</v>
      </c>
      <c r="Q44" s="30">
        <v>2653.91</v>
      </c>
      <c r="R44" s="3" t="s">
        <v>11</v>
      </c>
      <c r="S44" s="4"/>
      <c r="T44" s="3" t="s">
        <v>12</v>
      </c>
      <c r="U44" s="5">
        <f t="shared" si="7"/>
        <v>0</v>
      </c>
    </row>
    <row r="45" spans="1:21" ht="17.45" customHeight="1" x14ac:dyDescent="0.25">
      <c r="A45" s="67" t="s">
        <v>15</v>
      </c>
      <c r="B45" s="35">
        <v>815.03</v>
      </c>
      <c r="C45" s="3" t="s">
        <v>11</v>
      </c>
      <c r="D45" s="4"/>
      <c r="E45" s="3" t="s">
        <v>12</v>
      </c>
      <c r="F45" s="5">
        <f t="shared" si="4"/>
        <v>0</v>
      </c>
      <c r="G45" s="35">
        <v>1558.68</v>
      </c>
      <c r="H45" s="6" t="s">
        <v>11</v>
      </c>
      <c r="I45" s="4"/>
      <c r="J45" s="3" t="s">
        <v>12</v>
      </c>
      <c r="K45" s="7">
        <f t="shared" si="5"/>
        <v>0</v>
      </c>
      <c r="L45" s="35">
        <v>1387.35</v>
      </c>
      <c r="M45" s="3" t="s">
        <v>11</v>
      </c>
      <c r="N45" s="4"/>
      <c r="O45" s="3" t="s">
        <v>12</v>
      </c>
      <c r="P45" s="19">
        <f t="shared" si="6"/>
        <v>0</v>
      </c>
      <c r="Q45" s="30">
        <v>2072.6799999999998</v>
      </c>
      <c r="R45" s="3" t="s">
        <v>11</v>
      </c>
      <c r="S45" s="4"/>
      <c r="T45" s="3" t="s">
        <v>12</v>
      </c>
      <c r="U45" s="5">
        <f t="shared" si="7"/>
        <v>0</v>
      </c>
    </row>
    <row r="46" spans="1:21" ht="17.45" customHeight="1" x14ac:dyDescent="0.25">
      <c r="A46" s="67" t="s">
        <v>29</v>
      </c>
      <c r="B46" s="35">
        <v>853.46</v>
      </c>
      <c r="C46" s="3" t="s">
        <v>11</v>
      </c>
      <c r="D46" s="4"/>
      <c r="E46" s="3" t="s">
        <v>12</v>
      </c>
      <c r="F46" s="5">
        <f t="shared" si="4"/>
        <v>0</v>
      </c>
      <c r="G46" s="35">
        <v>1636.92</v>
      </c>
      <c r="H46" s="6" t="s">
        <v>11</v>
      </c>
      <c r="I46" s="4"/>
      <c r="J46" s="3" t="s">
        <v>12</v>
      </c>
      <c r="K46" s="7">
        <f t="shared" si="5"/>
        <v>0</v>
      </c>
      <c r="L46" s="35">
        <v>1441.05</v>
      </c>
      <c r="M46" s="3" t="s">
        <v>11</v>
      </c>
      <c r="N46" s="4"/>
      <c r="O46" s="3" t="s">
        <v>12</v>
      </c>
      <c r="P46" s="19">
        <f t="shared" si="6"/>
        <v>0</v>
      </c>
      <c r="Q46" s="30">
        <v>2224.5</v>
      </c>
      <c r="R46" s="3" t="s">
        <v>11</v>
      </c>
      <c r="S46" s="4"/>
      <c r="T46" s="3" t="s">
        <v>12</v>
      </c>
      <c r="U46" s="5">
        <f t="shared" si="7"/>
        <v>0</v>
      </c>
    </row>
    <row r="47" spans="1:21" ht="17.45" customHeight="1" x14ac:dyDescent="0.25">
      <c r="A47" s="67" t="s">
        <v>17</v>
      </c>
      <c r="B47" s="35">
        <v>995.42</v>
      </c>
      <c r="C47" s="3" t="s">
        <v>11</v>
      </c>
      <c r="D47" s="4"/>
      <c r="E47" s="3" t="s">
        <v>12</v>
      </c>
      <c r="F47" s="5">
        <f t="shared" si="4"/>
        <v>0</v>
      </c>
      <c r="G47" s="35">
        <v>1920.82</v>
      </c>
      <c r="H47" s="6" t="s">
        <v>11</v>
      </c>
      <c r="I47" s="4"/>
      <c r="J47" s="3" t="s">
        <v>12</v>
      </c>
      <c r="K47" s="7">
        <f t="shared" si="5"/>
        <v>0</v>
      </c>
      <c r="L47" s="35">
        <v>1689.47</v>
      </c>
      <c r="M47" s="3" t="s">
        <v>11</v>
      </c>
      <c r="N47" s="4"/>
      <c r="O47" s="3" t="s">
        <v>12</v>
      </c>
      <c r="P47" s="19">
        <f t="shared" si="6"/>
        <v>0</v>
      </c>
      <c r="Q47" s="30">
        <v>2614.88</v>
      </c>
      <c r="R47" s="3" t="s">
        <v>11</v>
      </c>
      <c r="S47" s="4"/>
      <c r="T47" s="3" t="s">
        <v>12</v>
      </c>
      <c r="U47" s="5">
        <f t="shared" si="7"/>
        <v>0</v>
      </c>
    </row>
    <row r="48" spans="1:21" ht="17.45" customHeight="1" x14ac:dyDescent="0.25">
      <c r="A48" s="66" t="s">
        <v>18</v>
      </c>
      <c r="B48" s="35">
        <v>907.73</v>
      </c>
      <c r="C48" s="3" t="s">
        <v>11</v>
      </c>
      <c r="D48" s="4"/>
      <c r="E48" s="3" t="s">
        <v>12</v>
      </c>
      <c r="F48" s="5">
        <f t="shared" si="4"/>
        <v>0</v>
      </c>
      <c r="G48" s="35">
        <v>1745.45</v>
      </c>
      <c r="H48" s="6" t="s">
        <v>11</v>
      </c>
      <c r="I48" s="4"/>
      <c r="J48" s="3" t="s">
        <v>12</v>
      </c>
      <c r="K48" s="7">
        <f t="shared" si="5"/>
        <v>0</v>
      </c>
      <c r="L48" s="35">
        <v>1536.02</v>
      </c>
      <c r="M48" s="3" t="s">
        <v>11</v>
      </c>
      <c r="N48" s="4"/>
      <c r="O48" s="3" t="s">
        <v>12</v>
      </c>
      <c r="P48" s="19">
        <f t="shared" si="6"/>
        <v>0</v>
      </c>
      <c r="Q48" s="30">
        <v>2373.7399999999998</v>
      </c>
      <c r="R48" s="3" t="s">
        <v>11</v>
      </c>
      <c r="S48" s="4"/>
      <c r="T48" s="3" t="s">
        <v>12</v>
      </c>
      <c r="U48" s="5">
        <f t="shared" si="7"/>
        <v>0</v>
      </c>
    </row>
    <row r="49" spans="1:21" ht="17.45" customHeight="1" x14ac:dyDescent="0.25">
      <c r="A49" s="66" t="s">
        <v>19</v>
      </c>
      <c r="B49" s="35">
        <v>823.84</v>
      </c>
      <c r="C49" s="9" t="s">
        <v>11</v>
      </c>
      <c r="D49" s="10"/>
      <c r="E49" s="9" t="s">
        <v>12</v>
      </c>
      <c r="F49" s="5">
        <f t="shared" si="4"/>
        <v>0</v>
      </c>
      <c r="G49" s="35">
        <v>1576.31</v>
      </c>
      <c r="H49" s="6" t="s">
        <v>11</v>
      </c>
      <c r="I49" s="4"/>
      <c r="J49" s="3" t="s">
        <v>12</v>
      </c>
      <c r="K49" s="7">
        <f t="shared" si="5"/>
        <v>0</v>
      </c>
      <c r="L49" s="35">
        <v>1402.78</v>
      </c>
      <c r="M49" s="3" t="s">
        <v>11</v>
      </c>
      <c r="N49" s="4"/>
      <c r="O49" s="3" t="s">
        <v>12</v>
      </c>
      <c r="P49" s="19">
        <f t="shared" si="6"/>
        <v>0</v>
      </c>
      <c r="Q49" s="30">
        <v>2096.92</v>
      </c>
      <c r="R49" s="3" t="s">
        <v>11</v>
      </c>
      <c r="S49" s="4"/>
      <c r="T49" s="3" t="s">
        <v>12</v>
      </c>
      <c r="U49" s="5">
        <f t="shared" si="7"/>
        <v>0</v>
      </c>
    </row>
    <row r="50" spans="1:21" ht="17.45" customHeight="1" x14ac:dyDescent="0.25">
      <c r="A50" s="66" t="s">
        <v>33</v>
      </c>
      <c r="B50" s="35">
        <v>892.55</v>
      </c>
      <c r="C50" s="3" t="s">
        <v>11</v>
      </c>
      <c r="D50" s="4"/>
      <c r="E50" s="3" t="s">
        <v>12</v>
      </c>
      <c r="F50" s="5">
        <f t="shared" si="4"/>
        <v>0</v>
      </c>
      <c r="G50" s="35">
        <v>1715.09</v>
      </c>
      <c r="H50" s="6" t="s">
        <v>11</v>
      </c>
      <c r="I50" s="4"/>
      <c r="J50" s="3" t="s">
        <v>12</v>
      </c>
      <c r="K50" s="7">
        <f t="shared" si="5"/>
        <v>0</v>
      </c>
      <c r="L50" s="35">
        <v>1509.46</v>
      </c>
      <c r="M50" s="3" t="s">
        <v>11</v>
      </c>
      <c r="N50" s="4"/>
      <c r="O50" s="3" t="s">
        <v>12</v>
      </c>
      <c r="P50" s="19">
        <f t="shared" si="6"/>
        <v>0</v>
      </c>
      <c r="Q50" s="30">
        <v>2332</v>
      </c>
      <c r="R50" s="3" t="s">
        <v>11</v>
      </c>
      <c r="S50" s="4"/>
      <c r="T50" s="3" t="s">
        <v>12</v>
      </c>
      <c r="U50" s="5">
        <f t="shared" si="7"/>
        <v>0</v>
      </c>
    </row>
    <row r="51" spans="1:21" x14ac:dyDescent="0.25">
      <c r="A51" s="11" t="s">
        <v>34</v>
      </c>
      <c r="B51" s="35">
        <v>842.66</v>
      </c>
      <c r="C51" s="3" t="s">
        <v>11</v>
      </c>
      <c r="D51" s="3"/>
      <c r="E51" s="3" t="s">
        <v>12</v>
      </c>
      <c r="F51" s="5">
        <f t="shared" si="4"/>
        <v>0</v>
      </c>
      <c r="G51" s="35">
        <v>1615.32</v>
      </c>
      <c r="H51" s="6" t="s">
        <v>11</v>
      </c>
      <c r="I51" s="6"/>
      <c r="J51" s="3" t="s">
        <v>12</v>
      </c>
      <c r="K51" s="7">
        <f t="shared" si="5"/>
        <v>0</v>
      </c>
      <c r="L51" s="35">
        <v>1422.15</v>
      </c>
      <c r="M51" s="3" t="s">
        <v>11</v>
      </c>
      <c r="N51" s="6"/>
      <c r="O51" s="3" t="s">
        <v>12</v>
      </c>
      <c r="P51" s="19">
        <f t="shared" si="6"/>
        <v>0</v>
      </c>
      <c r="Q51" s="24">
        <v>2194.81</v>
      </c>
      <c r="R51" s="3" t="s">
        <v>11</v>
      </c>
      <c r="S51" s="3"/>
      <c r="T51" s="3" t="s">
        <v>12</v>
      </c>
      <c r="U51" s="5">
        <f t="shared" si="7"/>
        <v>0</v>
      </c>
    </row>
    <row r="52" spans="1:21" x14ac:dyDescent="0.25">
      <c r="A52" s="12"/>
      <c r="B52" s="20"/>
      <c r="C52" s="13"/>
      <c r="D52" s="13"/>
      <c r="E52" s="13"/>
      <c r="F52" s="18"/>
      <c r="G52" s="12"/>
      <c r="H52" s="12"/>
      <c r="I52" s="12"/>
      <c r="J52" s="13"/>
      <c r="K52" s="12"/>
      <c r="L52" s="12"/>
      <c r="M52" s="13"/>
      <c r="N52" s="12"/>
      <c r="O52" s="13"/>
      <c r="P52" s="12"/>
      <c r="Q52" s="14"/>
      <c r="R52" s="13"/>
      <c r="S52" s="13"/>
      <c r="T52" s="13"/>
      <c r="U52" s="12"/>
    </row>
    <row r="53" spans="1:21" ht="18" customHeight="1" x14ac:dyDescent="0.25">
      <c r="A53" s="15" t="s">
        <v>30</v>
      </c>
      <c r="B53" s="37" t="s">
        <v>31</v>
      </c>
      <c r="C53" s="38"/>
      <c r="D53" s="38"/>
      <c r="E53" s="38"/>
      <c r="F53" s="39"/>
      <c r="G53" s="37" t="s">
        <v>31</v>
      </c>
      <c r="H53" s="38"/>
      <c r="I53" s="38"/>
      <c r="J53" s="38"/>
      <c r="K53" s="39"/>
      <c r="L53" s="37" t="s">
        <v>31</v>
      </c>
      <c r="M53" s="38"/>
      <c r="N53" s="38"/>
      <c r="O53" s="38"/>
      <c r="P53" s="39"/>
      <c r="Q53" s="37" t="s">
        <v>31</v>
      </c>
      <c r="R53" s="38"/>
      <c r="S53" s="38"/>
      <c r="T53" s="38"/>
      <c r="U53" s="39"/>
    </row>
    <row r="54" spans="1:21" x14ac:dyDescent="0.25">
      <c r="A54" s="12"/>
      <c r="B54" s="13"/>
      <c r="C54" s="13"/>
      <c r="D54" s="13"/>
      <c r="E54" s="13"/>
      <c r="F54" s="13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x14ac:dyDescent="0.25">
      <c r="A55" s="16" t="s">
        <v>21</v>
      </c>
      <c r="B55" s="13"/>
      <c r="C55" s="13"/>
      <c r="D55" s="13"/>
      <c r="E55" s="13"/>
      <c r="F55" s="32">
        <f>SUM(F42,F43,F44,F45,F46,F47,F48,F49,F50, F51)</f>
        <v>0</v>
      </c>
      <c r="G55" s="12"/>
      <c r="H55" s="12"/>
      <c r="I55" s="12"/>
      <c r="J55" s="12"/>
      <c r="K55" s="36">
        <f>SUM(K42,K43,K44,K45,K46,K47,K48,K49,K50,K51)</f>
        <v>0</v>
      </c>
      <c r="L55" s="12"/>
      <c r="M55" s="12"/>
      <c r="N55" s="12"/>
      <c r="O55" s="12"/>
      <c r="P55" s="36">
        <f>SUM(P42,P43,P44,P45,P46,P47,P48,P49,P50,P51)</f>
        <v>0</v>
      </c>
      <c r="Q55" s="12"/>
      <c r="R55" s="12"/>
      <c r="S55" s="12"/>
      <c r="T55" s="12"/>
      <c r="U55" s="36">
        <f>SUM(U42,U43,U44,U45,U46,U47,U48,U49,U50,U51)</f>
        <v>0</v>
      </c>
    </row>
    <row r="56" spans="1:21" x14ac:dyDescent="0.25">
      <c r="A56" s="12"/>
      <c r="B56" s="13"/>
      <c r="C56" s="13"/>
      <c r="D56" s="13"/>
      <c r="E56" s="13"/>
      <c r="F56" s="13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x14ac:dyDescent="0.25">
      <c r="A57" s="12"/>
      <c r="B57" s="13"/>
      <c r="C57" s="13"/>
      <c r="D57" s="13"/>
      <c r="E57" s="13"/>
      <c r="F57" s="13"/>
      <c r="G57" s="12"/>
      <c r="H57" s="12"/>
      <c r="I57" s="12"/>
      <c r="J57" s="12"/>
      <c r="K57" s="12"/>
      <c r="L57" s="12"/>
      <c r="M57" s="12"/>
      <c r="N57" s="12"/>
      <c r="O57" s="12"/>
      <c r="P57" s="43" t="s">
        <v>22</v>
      </c>
      <c r="Q57" s="43"/>
      <c r="R57" s="12"/>
      <c r="S57" s="44">
        <f>SUM(F55,K55,P55,U55)</f>
        <v>0</v>
      </c>
      <c r="T57" s="45"/>
      <c r="U57" s="46"/>
    </row>
    <row r="58" spans="1:21" x14ac:dyDescent="0.25">
      <c r="A58" s="12"/>
      <c r="B58" s="13"/>
      <c r="C58" s="13"/>
      <c r="D58" s="13"/>
      <c r="E58" s="13"/>
      <c r="F58" s="13"/>
      <c r="G58" s="12"/>
      <c r="H58" s="12"/>
      <c r="I58" s="12"/>
      <c r="J58" s="12"/>
      <c r="K58" s="12"/>
      <c r="L58" s="12"/>
      <c r="M58" s="12"/>
      <c r="N58" s="12"/>
      <c r="O58" s="12"/>
      <c r="P58" s="43"/>
      <c r="Q58" s="43"/>
      <c r="R58" s="12"/>
      <c r="S58" s="47"/>
      <c r="T58" s="48"/>
      <c r="U58" s="49"/>
    </row>
    <row r="59" spans="1:21" x14ac:dyDescent="0.25">
      <c r="A59" s="12"/>
      <c r="B59" s="13"/>
      <c r="C59" s="13"/>
      <c r="D59" s="13"/>
      <c r="E59" s="13"/>
      <c r="F59" s="13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x14ac:dyDescent="0.25">
      <c r="A60" s="12"/>
      <c r="B60" s="13"/>
      <c r="C60" s="13"/>
      <c r="D60" s="13"/>
      <c r="E60" s="13"/>
      <c r="F60" s="13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x14ac:dyDescent="0.25">
      <c r="A61" s="50" t="s">
        <v>32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</row>
    <row r="62" spans="1:21" x14ac:dyDescent="0.25">
      <c r="A62" s="11" t="s">
        <v>24</v>
      </c>
      <c r="B62" s="13"/>
      <c r="C62" s="13"/>
      <c r="D62" s="13"/>
      <c r="E62" s="13"/>
      <c r="F62" s="13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x14ac:dyDescent="0.25">
      <c r="A63" s="11" t="s">
        <v>25</v>
      </c>
      <c r="B63" s="42">
        <v>25</v>
      </c>
      <c r="C63" s="51"/>
      <c r="D63" s="51"/>
      <c r="E63" s="51"/>
      <c r="F63" s="51"/>
      <c r="G63" s="51">
        <v>25</v>
      </c>
      <c r="H63" s="51"/>
      <c r="I63" s="51"/>
      <c r="J63" s="51"/>
      <c r="K63" s="51"/>
      <c r="L63" s="51">
        <v>25</v>
      </c>
      <c r="M63" s="51"/>
      <c r="N63" s="51"/>
      <c r="O63" s="51"/>
      <c r="P63" s="51"/>
      <c r="Q63" s="51">
        <v>25</v>
      </c>
      <c r="R63" s="51"/>
      <c r="S63" s="51"/>
      <c r="T63" s="51"/>
      <c r="U63" s="51"/>
    </row>
    <row r="64" spans="1:21" x14ac:dyDescent="0.25">
      <c r="A64" s="11" t="s">
        <v>26</v>
      </c>
      <c r="B64" s="40"/>
      <c r="C64" s="41"/>
      <c r="D64" s="41"/>
      <c r="E64" s="41"/>
      <c r="F64" s="42"/>
      <c r="G64" s="40">
        <v>50</v>
      </c>
      <c r="H64" s="41"/>
      <c r="I64" s="41"/>
      <c r="J64" s="41"/>
      <c r="K64" s="42"/>
      <c r="L64" s="40"/>
      <c r="M64" s="41"/>
      <c r="N64" s="41"/>
      <c r="O64" s="41"/>
      <c r="P64" s="42"/>
      <c r="Q64" s="40">
        <v>50</v>
      </c>
      <c r="R64" s="41"/>
      <c r="S64" s="41"/>
      <c r="T64" s="41"/>
      <c r="U64" s="42"/>
    </row>
    <row r="65" spans="1:21" x14ac:dyDescent="0.25">
      <c r="A65" s="12"/>
      <c r="B65" s="13"/>
      <c r="C65" s="13"/>
      <c r="D65" s="13"/>
      <c r="E65" s="13"/>
      <c r="F65" s="13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x14ac:dyDescent="0.25">
      <c r="A66" s="12"/>
      <c r="B66" s="13"/>
      <c r="C66" s="13"/>
      <c r="D66" s="13"/>
      <c r="E66" s="13"/>
      <c r="F66" s="13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x14ac:dyDescent="0.25">
      <c r="A67" s="12"/>
      <c r="B67" s="13"/>
      <c r="C67" s="13"/>
      <c r="D67" s="13"/>
      <c r="E67" s="13"/>
      <c r="F67" s="13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x14ac:dyDescent="0.25">
      <c r="A68" s="12"/>
      <c r="B68" s="13"/>
      <c r="C68" s="13"/>
      <c r="D68" s="13"/>
      <c r="E68" s="13"/>
      <c r="F68" s="13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x14ac:dyDescent="0.25">
      <c r="A69" s="12"/>
      <c r="B69" s="13"/>
      <c r="C69" s="13"/>
      <c r="D69" s="13"/>
      <c r="E69" s="13"/>
      <c r="F69" s="13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x14ac:dyDescent="0.25">
      <c r="A70" s="12"/>
      <c r="B70" s="13"/>
      <c r="C70" s="13"/>
      <c r="D70" s="13"/>
      <c r="E70" s="13"/>
      <c r="F70" s="13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</sheetData>
  <sheetProtection algorithmName="SHA-512" hashValue="ZZQdBgQ22/yWDWgUofo4QX6/0JDKPwe8f7zMXdHliVApjLQx22UGzYPmldNG2BeuW8iaaIvJ21XqQujW5o+Ryg==" saltValue="qtII2k/kKvG/VafSFBQtRQ==" spinCount="100000" sheet="1" selectLockedCells="1"/>
  <mergeCells count="42">
    <mergeCell ref="P25:Q26"/>
    <mergeCell ref="S25:U26"/>
    <mergeCell ref="A1:U1"/>
    <mergeCell ref="A2:U2"/>
    <mergeCell ref="A3:U3"/>
    <mergeCell ref="A4:U4"/>
    <mergeCell ref="A5:U5"/>
    <mergeCell ref="A6:U6"/>
    <mergeCell ref="A7:U7"/>
    <mergeCell ref="B8:F8"/>
    <mergeCell ref="G8:K8"/>
    <mergeCell ref="L8:P8"/>
    <mergeCell ref="Q8:U8"/>
    <mergeCell ref="Q53:U53"/>
    <mergeCell ref="A28:U28"/>
    <mergeCell ref="B30:F30"/>
    <mergeCell ref="G30:K30"/>
    <mergeCell ref="L30:P30"/>
    <mergeCell ref="Q30:U30"/>
    <mergeCell ref="B31:F31"/>
    <mergeCell ref="G31:K31"/>
    <mergeCell ref="L31:P31"/>
    <mergeCell ref="Q31:U31"/>
    <mergeCell ref="A40:U40"/>
    <mergeCell ref="B41:F41"/>
    <mergeCell ref="G41:K41"/>
    <mergeCell ref="L41:P41"/>
    <mergeCell ref="Q41:U41"/>
    <mergeCell ref="B53:F53"/>
    <mergeCell ref="Q64:U64"/>
    <mergeCell ref="P57:Q58"/>
    <mergeCell ref="S57:U58"/>
    <mergeCell ref="A61:U61"/>
    <mergeCell ref="B63:F63"/>
    <mergeCell ref="G63:K63"/>
    <mergeCell ref="L63:P63"/>
    <mergeCell ref="Q63:U63"/>
    <mergeCell ref="G53:K53"/>
    <mergeCell ref="L53:P53"/>
    <mergeCell ref="B64:F64"/>
    <mergeCell ref="G64:K64"/>
    <mergeCell ref="L64:P64"/>
  </mergeCells>
  <pageMargins left="0.7" right="0.7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Corrigan, Amy (HCA)</dc:creator>
  <cp:lastModifiedBy>Corrigan, Amy (HCA)</cp:lastModifiedBy>
  <dcterms:created xsi:type="dcterms:W3CDTF">2020-01-31T22:06:19Z</dcterms:created>
  <dcterms:modified xsi:type="dcterms:W3CDTF">2023-08-29T17:01:32Z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2022-06-02T18:19:58Z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f7741fa9-cb51-4907-a61a-920f35c3369d</vt:lpwstr>
  </property>
  <property fmtid="{D5CDD505-2E9C-101B-9397-08002B2CF9AE}" pid="8" name="MSIP_Label_1520fa42-cf58-4c22-8b93-58cf1d3bd1cb_ContentBits">
    <vt:lpwstr>0</vt:lpwstr>
  </property>
</Properties>
</file>